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Race - Box Score" sheetId="1" r:id="rId1"/>
  </sheets>
  <definedNames/>
  <calcPr fullCalcOnLoad="1"/>
</workbook>
</file>

<file path=xl/sharedStrings.xml><?xml version="1.0" encoding="utf-8"?>
<sst xmlns="http://schemas.openxmlformats.org/spreadsheetml/2006/main" count="188" uniqueCount="143">
  <si>
    <t>OFFICIAL BOX SCORE</t>
  </si>
  <si>
    <t>Toyota Grand Prix of Long Beach</t>
  </si>
  <si>
    <t>April 21, 2013</t>
  </si>
  <si>
    <t>FP</t>
  </si>
  <si>
    <t>SP</t>
  </si>
  <si>
    <t>Car</t>
  </si>
  <si>
    <t>Driver</t>
  </si>
  <si>
    <t>Car Name</t>
  </si>
  <si>
    <t>Laps Comp</t>
  </si>
  <si>
    <t>Running/Reason Out</t>
  </si>
  <si>
    <t>Pts</t>
  </si>
  <si>
    <t>Total Pts</t>
  </si>
  <si>
    <t>Standings</t>
  </si>
  <si>
    <t>14</t>
  </si>
  <si>
    <t>Takuma Sato</t>
  </si>
  <si>
    <t>Running</t>
  </si>
  <si>
    <t>15</t>
  </si>
  <si>
    <t>Graham Rahal</t>
  </si>
  <si>
    <t>19</t>
  </si>
  <si>
    <t>Justin Wilson</t>
  </si>
  <si>
    <t>10</t>
  </si>
  <si>
    <t>Dario Franchitti</t>
  </si>
  <si>
    <t>4</t>
  </si>
  <si>
    <t>JR Hildebrand</t>
  </si>
  <si>
    <t>25</t>
  </si>
  <si>
    <t>Marco Andretti</t>
  </si>
  <si>
    <t>77</t>
  </si>
  <si>
    <t>Simon Pagenaud</t>
  </si>
  <si>
    <t>78</t>
  </si>
  <si>
    <t>Simona de Silvestro</t>
  </si>
  <si>
    <t>3</t>
  </si>
  <si>
    <t>Helio Castroneves</t>
  </si>
  <si>
    <t>9</t>
  </si>
  <si>
    <t>Scott Dixon</t>
  </si>
  <si>
    <t>16</t>
  </si>
  <si>
    <t>James Jakes</t>
  </si>
  <si>
    <t>67</t>
  </si>
  <si>
    <t>Josef Newgarden</t>
  </si>
  <si>
    <t>18</t>
  </si>
  <si>
    <t>Ana Beatriz</t>
  </si>
  <si>
    <t>7</t>
  </si>
  <si>
    <t>Sebastien Bourdais</t>
  </si>
  <si>
    <t>12</t>
  </si>
  <si>
    <t>Will Power</t>
  </si>
  <si>
    <t>55</t>
  </si>
  <si>
    <t>Tristan Vautier (R)</t>
  </si>
  <si>
    <t>20</t>
  </si>
  <si>
    <t>Ed Carpenter</t>
  </si>
  <si>
    <t>22</t>
  </si>
  <si>
    <t>Oriol Servia</t>
  </si>
  <si>
    <t>98</t>
  </si>
  <si>
    <t>Alex Tagliani</t>
  </si>
  <si>
    <t>11</t>
  </si>
  <si>
    <t>Tony Kanaan</t>
  </si>
  <si>
    <t xml:space="preserve">Contact                                                                                                                                                                                                                                                        </t>
  </si>
  <si>
    <t>83</t>
  </si>
  <si>
    <t>Charlie Kimball</t>
  </si>
  <si>
    <t>5</t>
  </si>
  <si>
    <t>EJ Viso</t>
  </si>
  <si>
    <t>2</t>
  </si>
  <si>
    <t>AJ Allmendinger</t>
  </si>
  <si>
    <t xml:space="preserve">Mechanical                                                                                                                                                                                                                                                     </t>
  </si>
  <si>
    <t>1</t>
  </si>
  <si>
    <t>Ryan Hunter-Reay</t>
  </si>
  <si>
    <t>17</t>
  </si>
  <si>
    <t>Mike Conway</t>
  </si>
  <si>
    <t xml:space="preserve">Electrical                                                                                                                                                                                                                                                     </t>
  </si>
  <si>
    <t>27</t>
  </si>
  <si>
    <t>James Hinchcliffe</t>
  </si>
  <si>
    <t>6</t>
  </si>
  <si>
    <t>Sebastian Saavedra</t>
  </si>
  <si>
    <t>Fastest Lap:  102.619 mph ( 69.0401 sec) on lap 45 by 5 - EJ Viso</t>
  </si>
  <si>
    <t>Fastest Leader Lap:  102.404 mph ( 69.1851 sec) on lap 70 by 14 - Takuma Sato</t>
  </si>
  <si>
    <t>Lap Leaders:</t>
  </si>
  <si>
    <t>Lap Leader Summary:</t>
  </si>
  <si>
    <t>Caution Flags:</t>
  </si>
  <si>
    <t>Laps</t>
  </si>
  <si>
    <t>Car #</t>
  </si>
  <si>
    <t>Times</t>
  </si>
  <si>
    <t>No</t>
  </si>
  <si>
    <t>Duration</t>
  </si>
  <si>
    <t>Total</t>
  </si>
  <si>
    <t>Reason for Caution</t>
  </si>
  <si>
    <t xml:space="preserve">10                                                                    </t>
  </si>
  <si>
    <t xml:space="preserve">Franchitti, Dario                                                                 </t>
  </si>
  <si>
    <t xml:space="preserve">14                                                                    </t>
  </si>
  <si>
    <t xml:space="preserve">Sato, Takuma                                                                </t>
  </si>
  <si>
    <t>3 to 6</t>
  </si>
  <si>
    <t xml:space="preserve">Contact: Car 6 in Turn 10                                                                           </t>
  </si>
  <si>
    <t xml:space="preserve">1                                                                     </t>
  </si>
  <si>
    <t xml:space="preserve">Hunter-Reay, Ryan                                                                  </t>
  </si>
  <si>
    <t>30 to 33</t>
  </si>
  <si>
    <t xml:space="preserve">Contact: Cars 83 &amp; 98 in Turn 8                                                                     </t>
  </si>
  <si>
    <t xml:space="preserve">12                                                                    </t>
  </si>
  <si>
    <t xml:space="preserve">Power, Will                                                                  </t>
  </si>
  <si>
    <t>35 to 37</t>
  </si>
  <si>
    <t xml:space="preserve">Contact: Cars 11 &amp; 27 in Turn 1                                                                     </t>
  </si>
  <si>
    <t>51 to 54</t>
  </si>
  <si>
    <t xml:space="preserve">Contact: Car 1 in Turn 8                                                                            </t>
  </si>
  <si>
    <t>80 to 80</t>
  </si>
  <si>
    <t xml:space="preserve">Contact: Cars 11 and 22 in turn 1                                                                   </t>
  </si>
  <si>
    <t>Penalties:</t>
  </si>
  <si>
    <t>Reason</t>
  </si>
  <si>
    <t>Lap</t>
  </si>
  <si>
    <t>Penalty</t>
  </si>
  <si>
    <t>Avoidable Contact</t>
  </si>
  <si>
    <t>Drive-Through</t>
  </si>
  <si>
    <t>Pit Safety Infraction</t>
  </si>
  <si>
    <t>30 Second Post Race Penalty</t>
  </si>
  <si>
    <t>ABC Supply Co./A.J. Foyt Racing Honda</t>
  </si>
  <si>
    <t>Midas/Big O Tires Honda</t>
  </si>
  <si>
    <t>Dale Coyne Racing Honda</t>
  </si>
  <si>
    <t>Target Chip Ganassi Racing Honda</t>
  </si>
  <si>
    <t>National Guard Panther Racing Chevrolet</t>
  </si>
  <si>
    <t>RC Cola Chevrolet</t>
  </si>
  <si>
    <t>Schmidt Hamilton HP Motorsports Honda</t>
  </si>
  <si>
    <t>Nuclear Entergy Areva KVRT Chevrolet</t>
  </si>
  <si>
    <t>Auto Club Team Penske Chevrolet</t>
  </si>
  <si>
    <t>Acorn Stairlifts Honda</t>
  </si>
  <si>
    <t>Sarah Fisher Hartman Racing Honda</t>
  </si>
  <si>
    <t>Ipiranga Honda</t>
  </si>
  <si>
    <t>Dragon Racing Chevrolet</t>
  </si>
  <si>
    <t>Verizon Team Penske Honda</t>
  </si>
  <si>
    <t>Schmidt Peterson Motorsports Honda</t>
  </si>
  <si>
    <t>Fuzzy's Vodka/Ed Carpenter Racing Chevrolet</t>
  </si>
  <si>
    <t>Panther DRR Chevrolet</t>
  </si>
  <si>
    <t>Barracuda Racing Honda</t>
  </si>
  <si>
    <t>Hydroxycut KV Racing Technology-SH Racing</t>
  </si>
  <si>
    <t>NovoLog FlexPen Honda</t>
  </si>
  <si>
    <t>Team Venezuela-Andretti Autosport-HVM Chevrolet</t>
  </si>
  <si>
    <t>Penske Automotive Chevrolet</t>
  </si>
  <si>
    <t>DHL Chevrolet</t>
  </si>
  <si>
    <t>blu eCigs Honda</t>
  </si>
  <si>
    <t>GoDaddy.com Chevrolet</t>
  </si>
  <si>
    <t>IZOD IndyCar Series</t>
  </si>
  <si>
    <t>Verizon P1 Award:  Dario Franchitti (1:07.2379; 105.369 mph)</t>
  </si>
  <si>
    <t>Bonus Awards:  Takuma Sato ($35,000), Graham Rahal ($25,000), Justin Wilson ($20,000), Dario Franchitti ($15,000), JR Hildebrand ($10,000)</t>
  </si>
  <si>
    <t>Legend: R = Rookie   All Cars use fourth-generation Dallara chassis (IR12) and Firestone Tires</t>
  </si>
  <si>
    <t>1-6</t>
  </si>
  <si>
    <t>8-28</t>
  </si>
  <si>
    <t>29-30</t>
  </si>
  <si>
    <t>31-80</t>
  </si>
  <si>
    <t>Time of Race:  01:50:08.7155   Avg Speed:    85.763   Margin of Victory:  Under Caution  Lead Changes:  4   Caution Laps:  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</si>
</sst>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Tahoma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6.95"/>
      <color indexed="8"/>
      <name val="Tahoma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0</xdr:row>
      <xdr:rowOff>0</xdr:rowOff>
    </xdr:from>
    <xdr:to>
      <xdr:col>32</xdr:col>
      <xdr:colOff>0</xdr:colOff>
      <xdr:row>5</xdr:row>
      <xdr:rowOff>0</xdr:rowOff>
    </xdr:to>
    <xdr:pic>
      <xdr:nvPicPr>
        <xdr:cNvPr id="1" name="Picture 1" descr="d86814ad-f141-45fe-b6fb-66dd01614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0"/>
          <a:ext cx="914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6</xdr:col>
      <xdr:colOff>114300</xdr:colOff>
      <xdr:row>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K57"/>
  <sheetViews>
    <sheetView showGridLines="0" tabSelected="1" zoomScalePageLayoutView="0" workbookViewId="0" topLeftCell="A28">
      <selection activeCell="B37" sqref="B37:M37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2.140625" style="0" customWidth="1"/>
    <col min="4" max="4" width="1.28515625" style="0" customWidth="1"/>
    <col min="5" max="5" width="5.140625" style="0" customWidth="1"/>
    <col min="6" max="6" width="0.42578125" style="0" customWidth="1"/>
    <col min="7" max="7" width="5.140625" style="0" customWidth="1"/>
    <col min="8" max="8" width="13.28125" style="0" customWidth="1"/>
    <col min="9" max="9" width="0.42578125" style="0" customWidth="1"/>
    <col min="10" max="10" width="0.13671875" style="0" customWidth="1"/>
    <col min="11" max="11" width="10.28125" style="0" customWidth="1"/>
    <col min="12" max="12" width="6.8515625" style="0" customWidth="1"/>
    <col min="13" max="13" width="17.140625" style="0" customWidth="1"/>
    <col min="14" max="14" width="1.7109375" style="0" customWidth="1"/>
    <col min="15" max="15" width="4.7109375" style="0" customWidth="1"/>
    <col min="16" max="16" width="3.8515625" style="0" customWidth="1"/>
    <col min="17" max="17" width="3.00390625" style="0" customWidth="1"/>
    <col min="18" max="18" width="9.00390625" style="0" customWidth="1"/>
    <col min="19" max="19" width="0.13671875" style="0" customWidth="1"/>
    <col min="20" max="20" width="5.140625" style="0" customWidth="1"/>
    <col min="21" max="21" width="0.13671875" style="0" customWidth="1"/>
    <col min="22" max="22" width="6.421875" style="0" customWidth="1"/>
    <col min="23" max="23" width="2.140625" style="0" customWidth="1"/>
    <col min="24" max="24" width="3.00390625" style="0" customWidth="1"/>
    <col min="25" max="25" width="2.140625" style="0" customWidth="1"/>
    <col min="26" max="26" width="3.421875" style="0" customWidth="1"/>
    <col min="27" max="27" width="3.00390625" style="0" customWidth="1"/>
    <col min="28" max="28" width="0.42578125" style="0" customWidth="1"/>
    <col min="29" max="30" width="1.7109375" style="0" customWidth="1"/>
    <col min="31" max="31" width="6.421875" style="0" customWidth="1"/>
    <col min="32" max="32" width="7.28125" style="0" customWidth="1"/>
    <col min="33" max="33" width="1.7109375" style="0" customWidth="1"/>
    <col min="34" max="35" width="0.13671875" style="0" customWidth="1"/>
    <col min="36" max="36" width="1.7109375" style="0" customWidth="1"/>
  </cols>
  <sheetData>
    <row r="1" spans="1:36" ht="18" customHeight="1">
      <c r="A1" s="1"/>
      <c r="B1" s="1"/>
      <c r="C1" s="1"/>
      <c r="D1" s="1"/>
      <c r="E1" s="1"/>
      <c r="F1" s="1"/>
      <c r="G1" s="1"/>
      <c r="H1" s="7" t="s">
        <v>0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1"/>
      <c r="AD1" s="1"/>
      <c r="AE1" s="8"/>
      <c r="AF1" s="8"/>
      <c r="AG1" s="1"/>
      <c r="AH1" s="1"/>
      <c r="AI1" s="1"/>
      <c r="AJ1" s="1"/>
    </row>
    <row r="2" spans="1:36" ht="14.25" customHeight="1">
      <c r="A2" s="1"/>
      <c r="B2" s="1"/>
      <c r="C2" s="2"/>
      <c r="D2" s="2"/>
      <c r="E2" s="2"/>
      <c r="F2" s="2"/>
      <c r="G2" s="2"/>
      <c r="H2" s="9" t="s">
        <v>134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2"/>
      <c r="AD2" s="2"/>
      <c r="AE2" s="8"/>
      <c r="AF2" s="8"/>
      <c r="AG2" s="2"/>
      <c r="AH2" s="1"/>
      <c r="AI2" s="2"/>
      <c r="AJ2" s="1"/>
    </row>
    <row r="3" spans="1:36" ht="14.25" customHeight="1">
      <c r="A3" s="1"/>
      <c r="B3" s="1"/>
      <c r="C3" s="2"/>
      <c r="D3" s="2"/>
      <c r="E3" s="2"/>
      <c r="F3" s="2"/>
      <c r="G3" s="2"/>
      <c r="H3" s="9" t="s">
        <v>1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2"/>
      <c r="AD3" s="2"/>
      <c r="AE3" s="8"/>
      <c r="AF3" s="8"/>
      <c r="AG3" s="2"/>
      <c r="AH3" s="1"/>
      <c r="AI3" s="2"/>
      <c r="AJ3" s="1"/>
    </row>
    <row r="4" spans="1:36" ht="14.25" customHeight="1">
      <c r="A4" s="1"/>
      <c r="B4" s="1"/>
      <c r="C4" s="2"/>
      <c r="D4" s="2"/>
      <c r="E4" s="2"/>
      <c r="F4" s="2"/>
      <c r="G4" s="2"/>
      <c r="H4" s="9" t="s">
        <v>2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2"/>
      <c r="AD4" s="2"/>
      <c r="AE4" s="8"/>
      <c r="AF4" s="8"/>
      <c r="AG4" s="2"/>
      <c r="AH4" s="1"/>
      <c r="AI4" s="2"/>
      <c r="AJ4" s="1"/>
    </row>
    <row r="5" spans="1:36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8"/>
      <c r="AF5" s="8"/>
      <c r="AG5" s="1"/>
      <c r="AH5" s="1"/>
      <c r="AI5" s="2"/>
      <c r="AJ5" s="1"/>
    </row>
    <row r="6" spans="1:36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"/>
    </row>
    <row r="7" spans="1:36" ht="13.5">
      <c r="A7" s="1"/>
      <c r="B7" s="3" t="s">
        <v>3</v>
      </c>
      <c r="C7" s="10" t="s">
        <v>4</v>
      </c>
      <c r="D7" s="10"/>
      <c r="E7" s="3" t="s">
        <v>5</v>
      </c>
      <c r="F7" s="11" t="s">
        <v>6</v>
      </c>
      <c r="G7" s="11"/>
      <c r="H7" s="11"/>
      <c r="I7" s="11" t="s">
        <v>7</v>
      </c>
      <c r="J7" s="11"/>
      <c r="K7" s="11"/>
      <c r="L7" s="11"/>
      <c r="M7" s="11"/>
      <c r="N7" s="11"/>
      <c r="O7" s="11"/>
      <c r="P7" s="10" t="s">
        <v>8</v>
      </c>
      <c r="Q7" s="10"/>
      <c r="R7" s="11" t="s">
        <v>9</v>
      </c>
      <c r="S7" s="11"/>
      <c r="T7" s="11"/>
      <c r="U7" s="11"/>
      <c r="V7" s="11"/>
      <c r="W7" s="10" t="s">
        <v>10</v>
      </c>
      <c r="X7" s="10"/>
      <c r="Y7" s="10" t="s">
        <v>11</v>
      </c>
      <c r="Z7" s="10"/>
      <c r="AA7" s="10"/>
      <c r="AB7" s="10" t="s">
        <v>12</v>
      </c>
      <c r="AC7" s="10"/>
      <c r="AD7" s="10"/>
      <c r="AE7" s="10"/>
      <c r="AF7" s="1"/>
      <c r="AG7" s="1"/>
      <c r="AH7" s="2"/>
      <c r="AI7" s="2"/>
      <c r="AJ7" s="1"/>
    </row>
    <row r="8" spans="1:37" ht="12.75">
      <c r="A8" s="1"/>
      <c r="B8" s="4">
        <v>1</v>
      </c>
      <c r="C8" s="12">
        <v>4</v>
      </c>
      <c r="D8" s="12"/>
      <c r="E8" s="5" t="s">
        <v>13</v>
      </c>
      <c r="F8" s="13" t="s">
        <v>14</v>
      </c>
      <c r="G8" s="13"/>
      <c r="H8" s="13"/>
      <c r="I8" s="13" t="s">
        <v>109</v>
      </c>
      <c r="J8" s="13"/>
      <c r="K8" s="13"/>
      <c r="L8" s="13"/>
      <c r="M8" s="13"/>
      <c r="N8" s="13"/>
      <c r="O8" s="13"/>
      <c r="P8" s="12">
        <v>80</v>
      </c>
      <c r="Q8" s="12"/>
      <c r="R8" s="13" t="s">
        <v>15</v>
      </c>
      <c r="S8" s="13"/>
      <c r="T8" s="13"/>
      <c r="U8" s="13"/>
      <c r="V8" s="13"/>
      <c r="W8" s="12">
        <v>53</v>
      </c>
      <c r="X8" s="12"/>
      <c r="Y8" s="12">
        <f>W8+40</f>
        <v>93</v>
      </c>
      <c r="Z8" s="14"/>
      <c r="AA8" s="14"/>
      <c r="AB8" s="14">
        <v>2</v>
      </c>
      <c r="AC8" s="14"/>
      <c r="AD8" s="14"/>
      <c r="AE8" s="14"/>
      <c r="AF8" s="2"/>
      <c r="AG8" s="1"/>
      <c r="AH8" s="2"/>
      <c r="AI8" s="2"/>
      <c r="AJ8" s="1"/>
      <c r="AK8" s="25"/>
    </row>
    <row r="9" spans="1:37" ht="12.75">
      <c r="A9" s="1"/>
      <c r="B9" s="4">
        <v>2</v>
      </c>
      <c r="C9" s="12">
        <v>11</v>
      </c>
      <c r="D9" s="12"/>
      <c r="E9" s="5" t="s">
        <v>16</v>
      </c>
      <c r="F9" s="13" t="s">
        <v>17</v>
      </c>
      <c r="G9" s="13"/>
      <c r="H9" s="13"/>
      <c r="I9" s="13" t="s">
        <v>110</v>
      </c>
      <c r="J9" s="13"/>
      <c r="K9" s="13"/>
      <c r="L9" s="13"/>
      <c r="M9" s="13"/>
      <c r="N9" s="13"/>
      <c r="O9" s="13"/>
      <c r="P9" s="12">
        <v>80</v>
      </c>
      <c r="Q9" s="12"/>
      <c r="R9" s="13" t="s">
        <v>15</v>
      </c>
      <c r="S9" s="13"/>
      <c r="T9" s="13"/>
      <c r="U9" s="13"/>
      <c r="V9" s="13"/>
      <c r="W9" s="12">
        <v>40</v>
      </c>
      <c r="X9" s="12"/>
      <c r="Y9" s="12">
        <f>W9+26</f>
        <v>66</v>
      </c>
      <c r="Z9" s="14"/>
      <c r="AA9" s="14"/>
      <c r="AB9" s="14">
        <v>7</v>
      </c>
      <c r="AC9" s="14"/>
      <c r="AD9" s="14"/>
      <c r="AE9" s="14"/>
      <c r="AF9" s="2"/>
      <c r="AG9" s="1"/>
      <c r="AH9" s="2"/>
      <c r="AI9" s="2"/>
      <c r="AJ9" s="1"/>
      <c r="AK9" s="25"/>
    </row>
    <row r="10" spans="1:37" ht="12.75">
      <c r="A10" s="1"/>
      <c r="B10" s="4">
        <v>3</v>
      </c>
      <c r="C10" s="12">
        <v>24</v>
      </c>
      <c r="D10" s="12"/>
      <c r="E10" s="5" t="s">
        <v>18</v>
      </c>
      <c r="F10" s="13" t="s">
        <v>19</v>
      </c>
      <c r="G10" s="13"/>
      <c r="H10" s="13"/>
      <c r="I10" s="13" t="s">
        <v>111</v>
      </c>
      <c r="J10" s="13"/>
      <c r="K10" s="13"/>
      <c r="L10" s="13"/>
      <c r="M10" s="13"/>
      <c r="N10" s="13"/>
      <c r="O10" s="13"/>
      <c r="P10" s="12">
        <v>80</v>
      </c>
      <c r="Q10" s="12"/>
      <c r="R10" s="13" t="s">
        <v>15</v>
      </c>
      <c r="S10" s="13"/>
      <c r="T10" s="13"/>
      <c r="U10" s="13"/>
      <c r="V10" s="13"/>
      <c r="W10" s="12">
        <v>35</v>
      </c>
      <c r="X10" s="12"/>
      <c r="Y10" s="12">
        <f>W10+46</f>
        <v>81</v>
      </c>
      <c r="Z10" s="14"/>
      <c r="AA10" s="14"/>
      <c r="AB10" s="14">
        <v>5</v>
      </c>
      <c r="AC10" s="14"/>
      <c r="AD10" s="14"/>
      <c r="AE10" s="14"/>
      <c r="AF10" s="2"/>
      <c r="AG10" s="1"/>
      <c r="AH10" s="2"/>
      <c r="AI10" s="2"/>
      <c r="AJ10" s="1"/>
      <c r="AK10" s="25"/>
    </row>
    <row r="11" spans="1:37" ht="12.75">
      <c r="A11" s="1"/>
      <c r="B11" s="4">
        <v>4</v>
      </c>
      <c r="C11" s="12">
        <v>1</v>
      </c>
      <c r="D11" s="12"/>
      <c r="E11" s="5" t="s">
        <v>20</v>
      </c>
      <c r="F11" s="13" t="s">
        <v>21</v>
      </c>
      <c r="G11" s="13"/>
      <c r="H11" s="13"/>
      <c r="I11" s="13" t="s">
        <v>112</v>
      </c>
      <c r="J11" s="13"/>
      <c r="K11" s="13"/>
      <c r="L11" s="13"/>
      <c r="M11" s="13"/>
      <c r="N11" s="13"/>
      <c r="O11" s="13"/>
      <c r="P11" s="12">
        <v>80</v>
      </c>
      <c r="Q11" s="12"/>
      <c r="R11" s="13" t="s">
        <v>15</v>
      </c>
      <c r="S11" s="13"/>
      <c r="T11" s="13"/>
      <c r="U11" s="13"/>
      <c r="V11" s="13"/>
      <c r="W11" s="12">
        <v>34</v>
      </c>
      <c r="X11" s="12"/>
      <c r="Y11" s="12">
        <f>W11+10</f>
        <v>44</v>
      </c>
      <c r="Z11" s="14"/>
      <c r="AA11" s="14"/>
      <c r="AB11" s="14">
        <v>20</v>
      </c>
      <c r="AC11" s="14"/>
      <c r="AD11" s="14"/>
      <c r="AE11" s="14"/>
      <c r="AF11" s="2"/>
      <c r="AG11" s="1"/>
      <c r="AH11" s="2"/>
      <c r="AI11" s="2"/>
      <c r="AJ11" s="1"/>
      <c r="AK11" s="25"/>
    </row>
    <row r="12" spans="1:37" ht="12.75">
      <c r="A12" s="1"/>
      <c r="B12" s="4">
        <v>5</v>
      </c>
      <c r="C12" s="12">
        <v>12</v>
      </c>
      <c r="D12" s="12"/>
      <c r="E12" s="5" t="s">
        <v>22</v>
      </c>
      <c r="F12" s="13" t="s">
        <v>23</v>
      </c>
      <c r="G12" s="13"/>
      <c r="H12" s="13"/>
      <c r="I12" s="13" t="s">
        <v>113</v>
      </c>
      <c r="J12" s="13"/>
      <c r="K12" s="13"/>
      <c r="L12" s="13"/>
      <c r="M12" s="13"/>
      <c r="N12" s="13"/>
      <c r="O12" s="13"/>
      <c r="P12" s="12">
        <v>80</v>
      </c>
      <c r="Q12" s="12"/>
      <c r="R12" s="13" t="s">
        <v>15</v>
      </c>
      <c r="S12" s="13"/>
      <c r="T12" s="13"/>
      <c r="U12" s="13"/>
      <c r="V12" s="13"/>
      <c r="W12" s="12">
        <v>30</v>
      </c>
      <c r="X12" s="12"/>
      <c r="Y12" s="12">
        <f>W12+24</f>
        <v>54</v>
      </c>
      <c r="Z12" s="14"/>
      <c r="AA12" s="14"/>
      <c r="AB12" s="14">
        <v>15</v>
      </c>
      <c r="AC12" s="14"/>
      <c r="AD12" s="14"/>
      <c r="AE12" s="14"/>
      <c r="AF12" s="2"/>
      <c r="AG12" s="1"/>
      <c r="AH12" s="2"/>
      <c r="AI12" s="2"/>
      <c r="AJ12" s="1"/>
      <c r="AK12" s="25"/>
    </row>
    <row r="13" spans="1:37" ht="12.75">
      <c r="A13" s="1"/>
      <c r="B13" s="4">
        <v>6</v>
      </c>
      <c r="C13" s="12">
        <v>18</v>
      </c>
      <c r="D13" s="12"/>
      <c r="E13" s="5" t="s">
        <v>48</v>
      </c>
      <c r="F13" s="13" t="s">
        <v>49</v>
      </c>
      <c r="G13" s="13"/>
      <c r="H13" s="13"/>
      <c r="I13" s="13" t="s">
        <v>125</v>
      </c>
      <c r="J13" s="13"/>
      <c r="K13" s="13"/>
      <c r="L13" s="13"/>
      <c r="M13" s="13"/>
      <c r="N13" s="13"/>
      <c r="O13" s="13"/>
      <c r="P13" s="12">
        <v>80</v>
      </c>
      <c r="Q13" s="12"/>
      <c r="R13" s="13" t="s">
        <v>15</v>
      </c>
      <c r="S13" s="13"/>
      <c r="T13" s="13"/>
      <c r="U13" s="13"/>
      <c r="V13" s="13"/>
      <c r="W13" s="12">
        <v>28</v>
      </c>
      <c r="X13" s="12"/>
      <c r="Y13" s="12">
        <f>W13+29</f>
        <v>57</v>
      </c>
      <c r="Z13" s="14"/>
      <c r="AA13" s="14"/>
      <c r="AB13" s="14">
        <v>14</v>
      </c>
      <c r="AC13" s="14"/>
      <c r="AD13" s="14"/>
      <c r="AE13" s="14"/>
      <c r="AF13" s="2"/>
      <c r="AG13" s="1"/>
      <c r="AH13" s="2"/>
      <c r="AI13" s="2"/>
      <c r="AJ13" s="1"/>
      <c r="AK13" s="25"/>
    </row>
    <row r="14" spans="1:37" ht="12.75">
      <c r="A14" s="1"/>
      <c r="B14" s="4">
        <v>7</v>
      </c>
      <c r="C14" s="12">
        <v>25</v>
      </c>
      <c r="D14" s="12"/>
      <c r="E14" s="5" t="s">
        <v>24</v>
      </c>
      <c r="F14" s="13" t="s">
        <v>25</v>
      </c>
      <c r="G14" s="13"/>
      <c r="H14" s="13"/>
      <c r="I14" s="13" t="s">
        <v>114</v>
      </c>
      <c r="J14" s="13"/>
      <c r="K14" s="13"/>
      <c r="L14" s="13"/>
      <c r="M14" s="13"/>
      <c r="N14" s="13"/>
      <c r="O14" s="13"/>
      <c r="P14" s="12">
        <v>80</v>
      </c>
      <c r="Q14" s="12"/>
      <c r="R14" s="13" t="s">
        <v>15</v>
      </c>
      <c r="S14" s="13"/>
      <c r="T14" s="13"/>
      <c r="U14" s="13"/>
      <c r="V14" s="13"/>
      <c r="W14" s="12">
        <v>26</v>
      </c>
      <c r="X14" s="12"/>
      <c r="Y14" s="12">
        <f>W14+61</f>
        <v>87</v>
      </c>
      <c r="Z14" s="14"/>
      <c r="AA14" s="14"/>
      <c r="AB14" s="14">
        <v>4</v>
      </c>
      <c r="AC14" s="14"/>
      <c r="AD14" s="14"/>
      <c r="AE14" s="14"/>
      <c r="AF14" s="2"/>
      <c r="AG14" s="1"/>
      <c r="AH14" s="2"/>
      <c r="AI14" s="2"/>
      <c r="AJ14" s="1"/>
      <c r="AK14" s="25"/>
    </row>
    <row r="15" spans="1:37" ht="12.75">
      <c r="A15" s="1"/>
      <c r="B15" s="4">
        <v>8</v>
      </c>
      <c r="C15" s="12">
        <v>17</v>
      </c>
      <c r="D15" s="12"/>
      <c r="E15" s="5" t="s">
        <v>26</v>
      </c>
      <c r="F15" s="13" t="s">
        <v>27</v>
      </c>
      <c r="G15" s="13"/>
      <c r="H15" s="13"/>
      <c r="I15" s="13" t="s">
        <v>115</v>
      </c>
      <c r="J15" s="13"/>
      <c r="K15" s="13"/>
      <c r="L15" s="13"/>
      <c r="M15" s="13"/>
      <c r="N15" s="13"/>
      <c r="O15" s="13"/>
      <c r="P15" s="12">
        <v>80</v>
      </c>
      <c r="Q15" s="12"/>
      <c r="R15" s="13" t="s">
        <v>15</v>
      </c>
      <c r="S15" s="13"/>
      <c r="T15" s="13"/>
      <c r="U15" s="13"/>
      <c r="V15" s="13"/>
      <c r="W15" s="12">
        <v>24</v>
      </c>
      <c r="X15" s="12"/>
      <c r="Y15" s="12">
        <f>W15+34</f>
        <v>58</v>
      </c>
      <c r="Z15" s="14"/>
      <c r="AA15" s="14"/>
      <c r="AB15" s="14">
        <v>13</v>
      </c>
      <c r="AC15" s="14"/>
      <c r="AD15" s="14"/>
      <c r="AE15" s="14"/>
      <c r="AF15" s="2"/>
      <c r="AG15" s="1"/>
      <c r="AH15" s="2"/>
      <c r="AI15" s="2"/>
      <c r="AJ15" s="1"/>
      <c r="AK15" s="25"/>
    </row>
    <row r="16" spans="1:37" ht="12.75">
      <c r="A16" s="1"/>
      <c r="B16" s="4">
        <v>9</v>
      </c>
      <c r="C16" s="12">
        <v>19</v>
      </c>
      <c r="D16" s="12"/>
      <c r="E16" s="5" t="s">
        <v>28</v>
      </c>
      <c r="F16" s="13" t="s">
        <v>29</v>
      </c>
      <c r="G16" s="13"/>
      <c r="H16" s="13"/>
      <c r="I16" s="13" t="s">
        <v>116</v>
      </c>
      <c r="J16" s="13"/>
      <c r="K16" s="13"/>
      <c r="L16" s="13"/>
      <c r="M16" s="13"/>
      <c r="N16" s="13"/>
      <c r="O16" s="13"/>
      <c r="P16" s="12">
        <v>80</v>
      </c>
      <c r="Q16" s="12"/>
      <c r="R16" s="13" t="s">
        <v>15</v>
      </c>
      <c r="S16" s="13"/>
      <c r="T16" s="13"/>
      <c r="U16" s="13"/>
      <c r="V16" s="13"/>
      <c r="W16" s="12">
        <v>22</v>
      </c>
      <c r="X16" s="12"/>
      <c r="Y16" s="12">
        <f>W16+40</f>
        <v>62</v>
      </c>
      <c r="Z16" s="14"/>
      <c r="AA16" s="14"/>
      <c r="AB16" s="14">
        <v>9</v>
      </c>
      <c r="AC16" s="14"/>
      <c r="AD16" s="14"/>
      <c r="AE16" s="14"/>
      <c r="AF16" s="2"/>
      <c r="AG16" s="1"/>
      <c r="AH16" s="2"/>
      <c r="AI16" s="2"/>
      <c r="AJ16" s="1"/>
      <c r="AK16" s="25"/>
    </row>
    <row r="17" spans="1:37" ht="12.75">
      <c r="A17" s="1"/>
      <c r="B17" s="4">
        <v>10</v>
      </c>
      <c r="C17" s="12">
        <v>6</v>
      </c>
      <c r="D17" s="12"/>
      <c r="E17" s="5" t="s">
        <v>30</v>
      </c>
      <c r="F17" s="13" t="s">
        <v>31</v>
      </c>
      <c r="G17" s="13"/>
      <c r="H17" s="13"/>
      <c r="I17" s="13" t="s">
        <v>117</v>
      </c>
      <c r="J17" s="13"/>
      <c r="K17" s="13"/>
      <c r="L17" s="13"/>
      <c r="M17" s="13"/>
      <c r="N17" s="13"/>
      <c r="O17" s="13"/>
      <c r="P17" s="12">
        <v>80</v>
      </c>
      <c r="Q17" s="12"/>
      <c r="R17" s="13" t="s">
        <v>15</v>
      </c>
      <c r="S17" s="13"/>
      <c r="T17" s="13"/>
      <c r="U17" s="13"/>
      <c r="V17" s="13"/>
      <c r="W17" s="12">
        <v>20</v>
      </c>
      <c r="X17" s="12"/>
      <c r="Y17" s="12">
        <f>W17+79</f>
        <v>99</v>
      </c>
      <c r="Z17" s="14"/>
      <c r="AA17" s="14"/>
      <c r="AB17" s="14">
        <v>1</v>
      </c>
      <c r="AC17" s="14"/>
      <c r="AD17" s="14"/>
      <c r="AE17" s="14"/>
      <c r="AF17" s="2"/>
      <c r="AG17" s="1"/>
      <c r="AH17" s="2"/>
      <c r="AI17" s="2"/>
      <c r="AJ17" s="1"/>
      <c r="AK17" s="25"/>
    </row>
    <row r="18" spans="1:37" ht="12.75">
      <c r="A18" s="1"/>
      <c r="B18" s="4">
        <v>11</v>
      </c>
      <c r="C18" s="12">
        <v>26</v>
      </c>
      <c r="D18" s="12"/>
      <c r="E18" s="5" t="s">
        <v>32</v>
      </c>
      <c r="F18" s="13" t="s">
        <v>33</v>
      </c>
      <c r="G18" s="13"/>
      <c r="H18" s="13"/>
      <c r="I18" s="13" t="s">
        <v>112</v>
      </c>
      <c r="J18" s="13"/>
      <c r="K18" s="13"/>
      <c r="L18" s="13"/>
      <c r="M18" s="13"/>
      <c r="N18" s="13"/>
      <c r="O18" s="13"/>
      <c r="P18" s="12">
        <v>80</v>
      </c>
      <c r="Q18" s="12"/>
      <c r="R18" s="13" t="s">
        <v>15</v>
      </c>
      <c r="S18" s="13"/>
      <c r="T18" s="13"/>
      <c r="U18" s="13"/>
      <c r="V18" s="13"/>
      <c r="W18" s="12">
        <v>19</v>
      </c>
      <c r="X18" s="12"/>
      <c r="Y18" s="12">
        <f>W18+70</f>
        <v>89</v>
      </c>
      <c r="Z18" s="14"/>
      <c r="AA18" s="14"/>
      <c r="AB18" s="14">
        <v>3</v>
      </c>
      <c r="AC18" s="14"/>
      <c r="AD18" s="14"/>
      <c r="AE18" s="14"/>
      <c r="AF18" s="2"/>
      <c r="AG18" s="1"/>
      <c r="AH18" s="2"/>
      <c r="AI18" s="2"/>
      <c r="AJ18" s="1"/>
      <c r="AK18" s="25"/>
    </row>
    <row r="19" spans="1:37" ht="12.75">
      <c r="A19" s="1"/>
      <c r="B19" s="4">
        <v>12</v>
      </c>
      <c r="C19" s="12">
        <v>13</v>
      </c>
      <c r="D19" s="12"/>
      <c r="E19" s="5" t="s">
        <v>34</v>
      </c>
      <c r="F19" s="13" t="s">
        <v>35</v>
      </c>
      <c r="G19" s="13"/>
      <c r="H19" s="13"/>
      <c r="I19" s="13" t="s">
        <v>118</v>
      </c>
      <c r="J19" s="13"/>
      <c r="K19" s="13"/>
      <c r="L19" s="13"/>
      <c r="M19" s="13"/>
      <c r="N19" s="13"/>
      <c r="O19" s="13"/>
      <c r="P19" s="12">
        <v>80</v>
      </c>
      <c r="Q19" s="12"/>
      <c r="R19" s="13" t="s">
        <v>15</v>
      </c>
      <c r="S19" s="13"/>
      <c r="T19" s="13"/>
      <c r="U19" s="13"/>
      <c r="V19" s="13"/>
      <c r="W19" s="12">
        <v>18</v>
      </c>
      <c r="X19" s="12"/>
      <c r="Y19" s="12">
        <f>W19+22</f>
        <v>40</v>
      </c>
      <c r="Z19" s="14"/>
      <c r="AA19" s="14"/>
      <c r="AB19" s="14">
        <v>22</v>
      </c>
      <c r="AC19" s="14"/>
      <c r="AD19" s="14"/>
      <c r="AE19" s="14"/>
      <c r="AF19" s="2"/>
      <c r="AG19" s="1"/>
      <c r="AH19" s="2"/>
      <c r="AI19" s="2"/>
      <c r="AJ19" s="1"/>
      <c r="AK19" s="25"/>
    </row>
    <row r="20" spans="1:37" ht="12.75">
      <c r="A20" s="1"/>
      <c r="B20" s="4">
        <v>13</v>
      </c>
      <c r="C20" s="12">
        <v>16</v>
      </c>
      <c r="D20" s="12"/>
      <c r="E20" s="5" t="s">
        <v>36</v>
      </c>
      <c r="F20" s="13" t="s">
        <v>37</v>
      </c>
      <c r="G20" s="13"/>
      <c r="H20" s="13"/>
      <c r="I20" s="13" t="s">
        <v>119</v>
      </c>
      <c r="J20" s="13"/>
      <c r="K20" s="13"/>
      <c r="L20" s="13"/>
      <c r="M20" s="13"/>
      <c r="N20" s="13"/>
      <c r="O20" s="13"/>
      <c r="P20" s="12">
        <v>80</v>
      </c>
      <c r="Q20" s="12"/>
      <c r="R20" s="13" t="s">
        <v>15</v>
      </c>
      <c r="S20" s="13"/>
      <c r="T20" s="13"/>
      <c r="U20" s="13"/>
      <c r="V20" s="13"/>
      <c r="W20" s="12">
        <v>17</v>
      </c>
      <c r="X20" s="12"/>
      <c r="Y20" s="12">
        <f>W20+29</f>
        <v>46</v>
      </c>
      <c r="Z20" s="14"/>
      <c r="AA20" s="14"/>
      <c r="AB20" s="14">
        <v>19</v>
      </c>
      <c r="AC20" s="14"/>
      <c r="AD20" s="14"/>
      <c r="AE20" s="14"/>
      <c r="AF20" s="2"/>
      <c r="AG20" s="1"/>
      <c r="AH20" s="2"/>
      <c r="AI20" s="2"/>
      <c r="AJ20" s="1"/>
      <c r="AK20" s="25"/>
    </row>
    <row r="21" spans="1:37" ht="12.75">
      <c r="A21" s="1"/>
      <c r="B21" s="4">
        <v>14</v>
      </c>
      <c r="C21" s="12">
        <v>22</v>
      </c>
      <c r="D21" s="12"/>
      <c r="E21" s="5" t="s">
        <v>38</v>
      </c>
      <c r="F21" s="13" t="s">
        <v>39</v>
      </c>
      <c r="G21" s="13"/>
      <c r="H21" s="13"/>
      <c r="I21" s="13" t="s">
        <v>120</v>
      </c>
      <c r="J21" s="13"/>
      <c r="K21" s="13"/>
      <c r="L21" s="13"/>
      <c r="M21" s="13"/>
      <c r="N21" s="13"/>
      <c r="O21" s="13"/>
      <c r="P21" s="12">
        <v>80</v>
      </c>
      <c r="Q21" s="12"/>
      <c r="R21" s="13" t="s">
        <v>15</v>
      </c>
      <c r="S21" s="13"/>
      <c r="T21" s="13"/>
      <c r="U21" s="13"/>
      <c r="V21" s="13"/>
      <c r="W21" s="12">
        <v>16</v>
      </c>
      <c r="X21" s="12"/>
      <c r="Y21" s="12">
        <f>W21+14</f>
        <v>30</v>
      </c>
      <c r="Z21" s="14"/>
      <c r="AA21" s="14"/>
      <c r="AB21" s="14">
        <v>24</v>
      </c>
      <c r="AC21" s="14"/>
      <c r="AD21" s="14"/>
      <c r="AE21" s="14"/>
      <c r="AF21" s="2"/>
      <c r="AG21" s="1"/>
      <c r="AH21" s="2"/>
      <c r="AI21" s="2"/>
      <c r="AJ21" s="1"/>
      <c r="AK21" s="25"/>
    </row>
    <row r="22" spans="1:37" ht="12.75">
      <c r="A22" s="1"/>
      <c r="B22" s="4">
        <v>15</v>
      </c>
      <c r="C22" s="12">
        <v>15</v>
      </c>
      <c r="D22" s="12"/>
      <c r="E22" s="5" t="s">
        <v>40</v>
      </c>
      <c r="F22" s="13" t="s">
        <v>41</v>
      </c>
      <c r="G22" s="13"/>
      <c r="H22" s="13"/>
      <c r="I22" s="13" t="s">
        <v>121</v>
      </c>
      <c r="J22" s="13"/>
      <c r="K22" s="13"/>
      <c r="L22" s="13"/>
      <c r="M22" s="13"/>
      <c r="N22" s="13"/>
      <c r="O22" s="13"/>
      <c r="P22" s="12">
        <v>80</v>
      </c>
      <c r="Q22" s="12"/>
      <c r="R22" s="13" t="s">
        <v>15</v>
      </c>
      <c r="S22" s="13"/>
      <c r="T22" s="13"/>
      <c r="U22" s="13"/>
      <c r="V22" s="13"/>
      <c r="W22" s="12">
        <v>15</v>
      </c>
      <c r="X22" s="12"/>
      <c r="Y22" s="12">
        <f>W22+33</f>
        <v>48</v>
      </c>
      <c r="Z22" s="14"/>
      <c r="AA22" s="14"/>
      <c r="AB22" s="14">
        <v>18</v>
      </c>
      <c r="AC22" s="14"/>
      <c r="AD22" s="14"/>
      <c r="AE22" s="14"/>
      <c r="AF22" s="2"/>
      <c r="AG22" s="1"/>
      <c r="AH22" s="2"/>
      <c r="AI22" s="2"/>
      <c r="AJ22" s="1"/>
      <c r="AK22" s="25"/>
    </row>
    <row r="23" spans="1:37" ht="12.75">
      <c r="A23" s="1"/>
      <c r="B23" s="4">
        <v>16</v>
      </c>
      <c r="C23" s="12">
        <v>3</v>
      </c>
      <c r="D23" s="12"/>
      <c r="E23" s="5" t="s">
        <v>42</v>
      </c>
      <c r="F23" s="13" t="s">
        <v>43</v>
      </c>
      <c r="G23" s="13"/>
      <c r="H23" s="13"/>
      <c r="I23" s="13" t="s">
        <v>122</v>
      </c>
      <c r="J23" s="13"/>
      <c r="K23" s="13"/>
      <c r="L23" s="13"/>
      <c r="M23" s="13"/>
      <c r="N23" s="13"/>
      <c r="O23" s="13"/>
      <c r="P23" s="12">
        <v>80</v>
      </c>
      <c r="Q23" s="12"/>
      <c r="R23" s="13" t="s">
        <v>15</v>
      </c>
      <c r="S23" s="13"/>
      <c r="T23" s="13"/>
      <c r="U23" s="13"/>
      <c r="V23" s="13"/>
      <c r="W23" s="12">
        <v>15</v>
      </c>
      <c r="X23" s="12"/>
      <c r="Y23" s="12">
        <f>W23+47</f>
        <v>62</v>
      </c>
      <c r="Z23" s="14"/>
      <c r="AA23" s="14"/>
      <c r="AB23" s="14">
        <v>8</v>
      </c>
      <c r="AC23" s="14"/>
      <c r="AD23" s="14"/>
      <c r="AE23" s="14"/>
      <c r="AF23" s="2"/>
      <c r="AG23" s="1"/>
      <c r="AH23" s="2"/>
      <c r="AI23" s="2"/>
      <c r="AJ23" s="1"/>
      <c r="AK23" s="25"/>
    </row>
    <row r="24" spans="1:37" ht="12.75">
      <c r="A24" s="1"/>
      <c r="B24" s="4">
        <v>17</v>
      </c>
      <c r="C24" s="12">
        <v>27</v>
      </c>
      <c r="D24" s="12"/>
      <c r="E24" s="5" t="s">
        <v>44</v>
      </c>
      <c r="F24" s="13" t="s">
        <v>45</v>
      </c>
      <c r="G24" s="13"/>
      <c r="H24" s="13"/>
      <c r="I24" s="13" t="s">
        <v>123</v>
      </c>
      <c r="J24" s="13"/>
      <c r="K24" s="13"/>
      <c r="L24" s="13"/>
      <c r="M24" s="13"/>
      <c r="N24" s="13"/>
      <c r="O24" s="13"/>
      <c r="P24" s="12">
        <v>80</v>
      </c>
      <c r="Q24" s="12"/>
      <c r="R24" s="13" t="s">
        <v>15</v>
      </c>
      <c r="S24" s="13"/>
      <c r="T24" s="13"/>
      <c r="U24" s="13"/>
      <c r="V24" s="13"/>
      <c r="W24" s="12">
        <v>13</v>
      </c>
      <c r="X24" s="12"/>
      <c r="Y24" s="12">
        <f>W24+29</f>
        <v>42</v>
      </c>
      <c r="Z24" s="14"/>
      <c r="AA24" s="14"/>
      <c r="AB24" s="14">
        <v>21</v>
      </c>
      <c r="AC24" s="14"/>
      <c r="AD24" s="14"/>
      <c r="AE24" s="14"/>
      <c r="AF24" s="2"/>
      <c r="AG24" s="1"/>
      <c r="AH24" s="2"/>
      <c r="AI24" s="2"/>
      <c r="AJ24" s="1"/>
      <c r="AK24" s="25"/>
    </row>
    <row r="25" spans="1:37" ht="12.75">
      <c r="A25" s="1"/>
      <c r="B25" s="4">
        <v>18</v>
      </c>
      <c r="C25" s="12">
        <v>23</v>
      </c>
      <c r="D25" s="12"/>
      <c r="E25" s="5" t="s">
        <v>46</v>
      </c>
      <c r="F25" s="13" t="s">
        <v>47</v>
      </c>
      <c r="G25" s="13"/>
      <c r="H25" s="13"/>
      <c r="I25" s="13" t="s">
        <v>124</v>
      </c>
      <c r="J25" s="13"/>
      <c r="K25" s="13"/>
      <c r="L25" s="13"/>
      <c r="M25" s="13"/>
      <c r="N25" s="13"/>
      <c r="O25" s="13"/>
      <c r="P25" s="12">
        <v>80</v>
      </c>
      <c r="Q25" s="12"/>
      <c r="R25" s="13" t="s">
        <v>15</v>
      </c>
      <c r="S25" s="13"/>
      <c r="T25" s="13"/>
      <c r="U25" s="13"/>
      <c r="V25" s="13"/>
      <c r="W25" s="12">
        <v>12</v>
      </c>
      <c r="X25" s="12"/>
      <c r="Y25" s="12">
        <f>W25+24</f>
        <v>36</v>
      </c>
      <c r="Z25" s="14"/>
      <c r="AA25" s="14"/>
      <c r="AB25" s="14">
        <v>23</v>
      </c>
      <c r="AC25" s="14"/>
      <c r="AD25" s="14"/>
      <c r="AE25" s="14"/>
      <c r="AF25" s="2"/>
      <c r="AG25" s="1"/>
      <c r="AH25" s="2"/>
      <c r="AI25" s="2"/>
      <c r="AJ25" s="1"/>
      <c r="AK25" s="25"/>
    </row>
    <row r="26" spans="1:37" ht="12.75">
      <c r="A26" s="1"/>
      <c r="B26" s="4">
        <v>19</v>
      </c>
      <c r="C26" s="12">
        <v>21</v>
      </c>
      <c r="D26" s="12"/>
      <c r="E26" s="5" t="s">
        <v>50</v>
      </c>
      <c r="F26" s="13" t="s">
        <v>51</v>
      </c>
      <c r="G26" s="13"/>
      <c r="H26" s="13"/>
      <c r="I26" s="13" t="s">
        <v>126</v>
      </c>
      <c r="J26" s="13"/>
      <c r="K26" s="13"/>
      <c r="L26" s="13"/>
      <c r="M26" s="13"/>
      <c r="N26" s="13"/>
      <c r="O26" s="13"/>
      <c r="P26" s="12">
        <v>79</v>
      </c>
      <c r="Q26" s="12"/>
      <c r="R26" s="13" t="s">
        <v>15</v>
      </c>
      <c r="S26" s="13"/>
      <c r="T26" s="13"/>
      <c r="U26" s="13"/>
      <c r="V26" s="13"/>
      <c r="W26" s="12">
        <v>11</v>
      </c>
      <c r="X26" s="12"/>
      <c r="Y26" s="12">
        <f>W26+39</f>
        <v>50</v>
      </c>
      <c r="Z26" s="14"/>
      <c r="AA26" s="14"/>
      <c r="AB26" s="14">
        <v>17</v>
      </c>
      <c r="AC26" s="14"/>
      <c r="AD26" s="14"/>
      <c r="AE26" s="14"/>
      <c r="AF26" s="2"/>
      <c r="AG26" s="1"/>
      <c r="AH26" s="2"/>
      <c r="AI26" s="2"/>
      <c r="AJ26" s="1"/>
      <c r="AK26" s="25"/>
    </row>
    <row r="27" spans="1:37" ht="12.75">
      <c r="A27" s="1"/>
      <c r="B27" s="4">
        <v>20</v>
      </c>
      <c r="C27" s="12">
        <v>8</v>
      </c>
      <c r="D27" s="12"/>
      <c r="E27" s="5" t="s">
        <v>52</v>
      </c>
      <c r="F27" s="13" t="s">
        <v>53</v>
      </c>
      <c r="G27" s="13"/>
      <c r="H27" s="13"/>
      <c r="I27" s="13" t="s">
        <v>127</v>
      </c>
      <c r="J27" s="13"/>
      <c r="K27" s="13"/>
      <c r="L27" s="13"/>
      <c r="M27" s="13"/>
      <c r="N27" s="13"/>
      <c r="O27" s="13"/>
      <c r="P27" s="12">
        <v>78</v>
      </c>
      <c r="Q27" s="12"/>
      <c r="R27" s="13" t="s">
        <v>54</v>
      </c>
      <c r="S27" s="13"/>
      <c r="T27" s="13"/>
      <c r="U27" s="13"/>
      <c r="V27" s="13"/>
      <c r="W27" s="12">
        <v>10</v>
      </c>
      <c r="X27" s="12"/>
      <c r="Y27" s="12">
        <f>W27+49</f>
        <v>59</v>
      </c>
      <c r="Z27" s="14"/>
      <c r="AA27" s="14"/>
      <c r="AB27" s="14">
        <v>12</v>
      </c>
      <c r="AC27" s="14"/>
      <c r="AD27" s="14"/>
      <c r="AE27" s="14"/>
      <c r="AF27" s="2"/>
      <c r="AG27" s="1"/>
      <c r="AH27" s="2"/>
      <c r="AI27" s="2"/>
      <c r="AJ27" s="1"/>
      <c r="AK27" s="25"/>
    </row>
    <row r="28" spans="1:37" ht="12.75">
      <c r="A28" s="1"/>
      <c r="B28" s="4">
        <v>21</v>
      </c>
      <c r="C28" s="12">
        <v>9</v>
      </c>
      <c r="D28" s="12"/>
      <c r="E28" s="5" t="s">
        <v>55</v>
      </c>
      <c r="F28" s="13" t="s">
        <v>56</v>
      </c>
      <c r="G28" s="13"/>
      <c r="H28" s="13"/>
      <c r="I28" s="13" t="s">
        <v>128</v>
      </c>
      <c r="J28" s="13"/>
      <c r="K28" s="13"/>
      <c r="L28" s="13"/>
      <c r="M28" s="13"/>
      <c r="N28" s="13"/>
      <c r="O28" s="13"/>
      <c r="P28" s="12">
        <v>78</v>
      </c>
      <c r="Q28" s="12"/>
      <c r="R28" s="13" t="s">
        <v>15</v>
      </c>
      <c r="S28" s="13"/>
      <c r="T28" s="13"/>
      <c r="U28" s="13"/>
      <c r="V28" s="13"/>
      <c r="W28" s="12">
        <v>9</v>
      </c>
      <c r="X28" s="12"/>
      <c r="Y28" s="12">
        <f>W28+51</f>
        <v>60</v>
      </c>
      <c r="Z28" s="14"/>
      <c r="AA28" s="14"/>
      <c r="AB28" s="14">
        <v>11</v>
      </c>
      <c r="AC28" s="14"/>
      <c r="AD28" s="14"/>
      <c r="AE28" s="14"/>
      <c r="AF28" s="2"/>
      <c r="AG28" s="1"/>
      <c r="AH28" s="2"/>
      <c r="AI28" s="2"/>
      <c r="AJ28" s="1"/>
      <c r="AK28" s="25"/>
    </row>
    <row r="29" spans="1:37" ht="12.75">
      <c r="A29" s="1"/>
      <c r="B29" s="4">
        <v>22</v>
      </c>
      <c r="C29" s="12">
        <v>10</v>
      </c>
      <c r="D29" s="12"/>
      <c r="E29" s="5" t="s">
        <v>57</v>
      </c>
      <c r="F29" s="13" t="s">
        <v>58</v>
      </c>
      <c r="G29" s="13"/>
      <c r="H29" s="13"/>
      <c r="I29" s="13" t="s">
        <v>129</v>
      </c>
      <c r="J29" s="13"/>
      <c r="K29" s="13"/>
      <c r="L29" s="13"/>
      <c r="M29" s="13"/>
      <c r="N29" s="13"/>
      <c r="O29" s="13"/>
      <c r="P29" s="12">
        <v>53</v>
      </c>
      <c r="Q29" s="12"/>
      <c r="R29" s="13" t="s">
        <v>15</v>
      </c>
      <c r="S29" s="13"/>
      <c r="T29" s="13"/>
      <c r="U29" s="13"/>
      <c r="V29" s="13"/>
      <c r="W29" s="12">
        <v>8</v>
      </c>
      <c r="X29" s="12"/>
      <c r="Y29" s="12">
        <f>W29+44</f>
        <v>52</v>
      </c>
      <c r="Z29" s="14"/>
      <c r="AA29" s="14"/>
      <c r="AB29" s="14">
        <v>16</v>
      </c>
      <c r="AC29" s="14"/>
      <c r="AD29" s="14"/>
      <c r="AE29" s="14"/>
      <c r="AF29" s="2"/>
      <c r="AG29" s="1"/>
      <c r="AH29" s="2"/>
      <c r="AI29" s="2"/>
      <c r="AJ29" s="1"/>
      <c r="AK29" s="25"/>
    </row>
    <row r="30" spans="1:37" ht="12.75">
      <c r="A30" s="1"/>
      <c r="B30" s="4">
        <v>23</v>
      </c>
      <c r="C30" s="12">
        <v>14</v>
      </c>
      <c r="D30" s="12"/>
      <c r="E30" s="5" t="s">
        <v>59</v>
      </c>
      <c r="F30" s="13" t="s">
        <v>60</v>
      </c>
      <c r="G30" s="13"/>
      <c r="H30" s="13"/>
      <c r="I30" s="13" t="s">
        <v>130</v>
      </c>
      <c r="J30" s="13"/>
      <c r="K30" s="13"/>
      <c r="L30" s="13"/>
      <c r="M30" s="13"/>
      <c r="N30" s="13"/>
      <c r="O30" s="13"/>
      <c r="P30" s="12">
        <v>51</v>
      </c>
      <c r="Q30" s="12"/>
      <c r="R30" s="13" t="s">
        <v>61</v>
      </c>
      <c r="S30" s="13"/>
      <c r="T30" s="13"/>
      <c r="U30" s="13"/>
      <c r="V30" s="13"/>
      <c r="W30" s="12">
        <v>7</v>
      </c>
      <c r="X30" s="12"/>
      <c r="Y30" s="12">
        <f>W30+11</f>
        <v>18</v>
      </c>
      <c r="Z30" s="14"/>
      <c r="AA30" s="14"/>
      <c r="AB30" s="14">
        <v>26</v>
      </c>
      <c r="AC30" s="14"/>
      <c r="AD30" s="14"/>
      <c r="AE30" s="14"/>
      <c r="AF30" s="2"/>
      <c r="AG30" s="1"/>
      <c r="AH30" s="2"/>
      <c r="AI30" s="2"/>
      <c r="AJ30" s="1"/>
      <c r="AK30" s="25"/>
    </row>
    <row r="31" spans="1:37" ht="12.75">
      <c r="A31" s="1"/>
      <c r="B31" s="4">
        <v>24</v>
      </c>
      <c r="C31" s="12">
        <v>2</v>
      </c>
      <c r="D31" s="12"/>
      <c r="E31" s="5" t="s">
        <v>62</v>
      </c>
      <c r="F31" s="13" t="s">
        <v>63</v>
      </c>
      <c r="G31" s="13"/>
      <c r="H31" s="13"/>
      <c r="I31" s="13" t="s">
        <v>131</v>
      </c>
      <c r="J31" s="13"/>
      <c r="K31" s="13"/>
      <c r="L31" s="13"/>
      <c r="M31" s="13"/>
      <c r="N31" s="13"/>
      <c r="O31" s="13"/>
      <c r="P31" s="12">
        <v>49</v>
      </c>
      <c r="Q31" s="12"/>
      <c r="R31" s="13" t="s">
        <v>54</v>
      </c>
      <c r="S31" s="13"/>
      <c r="T31" s="13"/>
      <c r="U31" s="13"/>
      <c r="V31" s="13"/>
      <c r="W31" s="12">
        <v>7</v>
      </c>
      <c r="X31" s="12"/>
      <c r="Y31" s="12">
        <f>W31+66</f>
        <v>73</v>
      </c>
      <c r="Z31" s="14"/>
      <c r="AA31" s="14"/>
      <c r="AB31" s="14">
        <v>6</v>
      </c>
      <c r="AC31" s="14"/>
      <c r="AD31" s="14"/>
      <c r="AE31" s="14"/>
      <c r="AF31" s="2"/>
      <c r="AG31" s="1"/>
      <c r="AH31" s="2"/>
      <c r="AI31" s="2"/>
      <c r="AJ31" s="1"/>
      <c r="AK31" s="25"/>
    </row>
    <row r="32" spans="1:37" ht="12.75">
      <c r="A32" s="1"/>
      <c r="B32" s="4">
        <v>25</v>
      </c>
      <c r="C32" s="12">
        <v>5</v>
      </c>
      <c r="D32" s="12"/>
      <c r="E32" s="5" t="s">
        <v>64</v>
      </c>
      <c r="F32" s="13" t="s">
        <v>65</v>
      </c>
      <c r="G32" s="13"/>
      <c r="H32" s="13"/>
      <c r="I32" s="13" t="s">
        <v>132</v>
      </c>
      <c r="J32" s="13"/>
      <c r="K32" s="13"/>
      <c r="L32" s="13"/>
      <c r="M32" s="13"/>
      <c r="N32" s="13"/>
      <c r="O32" s="13"/>
      <c r="P32" s="12">
        <v>38</v>
      </c>
      <c r="Q32" s="12"/>
      <c r="R32" s="13" t="s">
        <v>66</v>
      </c>
      <c r="S32" s="13"/>
      <c r="T32" s="13"/>
      <c r="U32" s="13"/>
      <c r="V32" s="13"/>
      <c r="W32" s="12">
        <v>5</v>
      </c>
      <c r="X32" s="12"/>
      <c r="Y32" s="12">
        <f>W32+0</f>
        <v>5</v>
      </c>
      <c r="Z32" s="14"/>
      <c r="AA32" s="14"/>
      <c r="AB32" s="14">
        <v>27</v>
      </c>
      <c r="AC32" s="14"/>
      <c r="AD32" s="14"/>
      <c r="AE32" s="14"/>
      <c r="AF32" s="2"/>
      <c r="AG32" s="1"/>
      <c r="AH32" s="2"/>
      <c r="AI32" s="2"/>
      <c r="AJ32" s="1"/>
      <c r="AK32" s="25"/>
    </row>
    <row r="33" spans="1:37" ht="12.75">
      <c r="A33" s="1"/>
      <c r="B33" s="4">
        <v>26</v>
      </c>
      <c r="C33" s="12">
        <v>7</v>
      </c>
      <c r="D33" s="12"/>
      <c r="E33" s="5" t="s">
        <v>67</v>
      </c>
      <c r="F33" s="13" t="s">
        <v>68</v>
      </c>
      <c r="G33" s="13"/>
      <c r="H33" s="13"/>
      <c r="I33" s="13" t="s">
        <v>133</v>
      </c>
      <c r="J33" s="13"/>
      <c r="K33" s="13"/>
      <c r="L33" s="13"/>
      <c r="M33" s="13"/>
      <c r="N33" s="13"/>
      <c r="O33" s="13"/>
      <c r="P33" s="12">
        <v>34</v>
      </c>
      <c r="Q33" s="12"/>
      <c r="R33" s="13" t="s">
        <v>54</v>
      </c>
      <c r="S33" s="13"/>
      <c r="T33" s="13"/>
      <c r="U33" s="13"/>
      <c r="V33" s="13"/>
      <c r="W33" s="12">
        <v>5</v>
      </c>
      <c r="X33" s="12"/>
      <c r="Y33" s="12">
        <f>W33+56</f>
        <v>61</v>
      </c>
      <c r="Z33" s="14"/>
      <c r="AA33" s="14"/>
      <c r="AB33" s="14">
        <v>10</v>
      </c>
      <c r="AC33" s="14"/>
      <c r="AD33" s="14"/>
      <c r="AE33" s="14"/>
      <c r="AF33" s="2"/>
      <c r="AG33" s="1"/>
      <c r="AH33" s="2"/>
      <c r="AI33" s="2"/>
      <c r="AJ33" s="1"/>
      <c r="AK33" s="25"/>
    </row>
    <row r="34" spans="1:37" ht="12.75">
      <c r="A34" s="1"/>
      <c r="B34" s="4">
        <v>27</v>
      </c>
      <c r="C34" s="12">
        <v>20</v>
      </c>
      <c r="D34" s="12"/>
      <c r="E34" s="5" t="s">
        <v>69</v>
      </c>
      <c r="F34" s="13" t="s">
        <v>70</v>
      </c>
      <c r="G34" s="13"/>
      <c r="H34" s="13"/>
      <c r="I34" s="13" t="s">
        <v>121</v>
      </c>
      <c r="J34" s="13"/>
      <c r="K34" s="13"/>
      <c r="L34" s="13"/>
      <c r="M34" s="13"/>
      <c r="N34" s="13"/>
      <c r="O34" s="13"/>
      <c r="P34" s="12">
        <v>1</v>
      </c>
      <c r="Q34" s="12"/>
      <c r="R34" s="13" t="s">
        <v>54</v>
      </c>
      <c r="S34" s="13"/>
      <c r="T34" s="13"/>
      <c r="U34" s="13"/>
      <c r="V34" s="13"/>
      <c r="W34" s="12">
        <v>5</v>
      </c>
      <c r="X34" s="12"/>
      <c r="Y34" s="12">
        <f>W34+20</f>
        <v>25</v>
      </c>
      <c r="Z34" s="14"/>
      <c r="AA34" s="14"/>
      <c r="AB34" s="14">
        <v>25</v>
      </c>
      <c r="AC34" s="14"/>
      <c r="AD34" s="14"/>
      <c r="AE34" s="14"/>
      <c r="AF34" s="1"/>
      <c r="AG34" s="1"/>
      <c r="AH34" s="2"/>
      <c r="AI34" s="2"/>
      <c r="AJ34" s="1"/>
      <c r="AK34" s="25"/>
    </row>
    <row r="35" spans="1:36" ht="9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1"/>
    </row>
    <row r="36" spans="1:36" ht="10.5" customHeight="1">
      <c r="A36" s="1"/>
      <c r="B36" s="27" t="s">
        <v>142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2"/>
      <c r="AJ36" s="1"/>
    </row>
    <row r="37" spans="1:36" ht="10.5" customHeight="1">
      <c r="A37" s="1"/>
      <c r="B37" s="15" t="s">
        <v>71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3" t="s">
        <v>72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2"/>
      <c r="AJ37" s="1"/>
    </row>
    <row r="38" spans="1:36" ht="10.5" customHeight="1">
      <c r="A38" s="1"/>
      <c r="B38" s="14" t="s">
        <v>135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2"/>
      <c r="AJ38" s="1"/>
    </row>
    <row r="39" spans="1:36" ht="10.5" customHeight="1">
      <c r="A39" s="1"/>
      <c r="B39" s="14" t="s">
        <v>136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2"/>
      <c r="AJ39" s="1"/>
    </row>
    <row r="40" spans="1:36" ht="10.5" customHeight="1">
      <c r="A40" s="1"/>
      <c r="B40" s="14" t="s">
        <v>137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2"/>
      <c r="AJ40" s="1"/>
    </row>
    <row r="41" spans="1:36" ht="9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2"/>
      <c r="AJ41" s="1"/>
    </row>
    <row r="42" spans="1:36" ht="9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"/>
    </row>
    <row r="43" spans="1:36" ht="18" customHeight="1">
      <c r="A43" s="1"/>
      <c r="B43" s="16" t="s">
        <v>73</v>
      </c>
      <c r="C43" s="16"/>
      <c r="D43" s="16"/>
      <c r="E43" s="16"/>
      <c r="F43" s="16"/>
      <c r="G43" s="16"/>
      <c r="H43" s="16"/>
      <c r="I43" s="16"/>
      <c r="J43" s="1"/>
      <c r="K43" s="1"/>
      <c r="L43" s="16" t="s">
        <v>74</v>
      </c>
      <c r="M43" s="16"/>
      <c r="N43" s="16"/>
      <c r="O43" s="16"/>
      <c r="P43" s="16"/>
      <c r="Q43" s="1"/>
      <c r="R43" s="1"/>
      <c r="S43" s="1"/>
      <c r="T43" s="16" t="s">
        <v>75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"/>
    </row>
    <row r="44" spans="1:36" ht="12.75">
      <c r="A44" s="1"/>
      <c r="B44" s="17" t="s">
        <v>76</v>
      </c>
      <c r="C44" s="17"/>
      <c r="D44" s="17" t="s">
        <v>77</v>
      </c>
      <c r="E44" s="17"/>
      <c r="F44" s="17"/>
      <c r="G44" s="18" t="s">
        <v>6</v>
      </c>
      <c r="H44" s="18"/>
      <c r="I44" s="18"/>
      <c r="J44" s="18"/>
      <c r="K44" s="2"/>
      <c r="L44" s="6" t="s">
        <v>5</v>
      </c>
      <c r="M44" s="18" t="s">
        <v>6</v>
      </c>
      <c r="N44" s="18"/>
      <c r="O44" s="17" t="s">
        <v>78</v>
      </c>
      <c r="P44" s="17"/>
      <c r="Q44" s="17" t="s">
        <v>76</v>
      </c>
      <c r="R44" s="17"/>
      <c r="S44" s="2"/>
      <c r="T44" s="17" t="s">
        <v>79</v>
      </c>
      <c r="U44" s="17"/>
      <c r="V44" s="17" t="s">
        <v>80</v>
      </c>
      <c r="W44" s="17"/>
      <c r="X44" s="17" t="s">
        <v>81</v>
      </c>
      <c r="Y44" s="17"/>
      <c r="Z44" s="18" t="s">
        <v>82</v>
      </c>
      <c r="AA44" s="18"/>
      <c r="AB44" s="18"/>
      <c r="AC44" s="18"/>
      <c r="AD44" s="18"/>
      <c r="AE44" s="18"/>
      <c r="AF44" s="18"/>
      <c r="AG44" s="18"/>
      <c r="AH44" s="18"/>
      <c r="AI44" s="1"/>
      <c r="AJ44" s="1"/>
    </row>
    <row r="45" spans="1:36" ht="12.75">
      <c r="A45" s="1"/>
      <c r="B45" s="26" t="s">
        <v>138</v>
      </c>
      <c r="C45" s="12"/>
      <c r="D45" s="14" t="s">
        <v>83</v>
      </c>
      <c r="E45" s="14"/>
      <c r="F45" s="14"/>
      <c r="G45" s="13" t="s">
        <v>84</v>
      </c>
      <c r="H45" s="13"/>
      <c r="I45" s="13"/>
      <c r="J45" s="13"/>
      <c r="K45" s="2"/>
      <c r="L45" s="5" t="s">
        <v>85</v>
      </c>
      <c r="M45" s="13" t="s">
        <v>86</v>
      </c>
      <c r="N45" s="13"/>
      <c r="O45" s="12">
        <v>1</v>
      </c>
      <c r="P45" s="12"/>
      <c r="Q45" s="12">
        <v>50</v>
      </c>
      <c r="R45" s="12"/>
      <c r="S45" s="2"/>
      <c r="T45" s="12">
        <v>1</v>
      </c>
      <c r="U45" s="12"/>
      <c r="V45" s="14" t="s">
        <v>87</v>
      </c>
      <c r="W45" s="14"/>
      <c r="X45" s="12">
        <v>4</v>
      </c>
      <c r="Y45" s="12"/>
      <c r="Z45" s="19" t="s">
        <v>88</v>
      </c>
      <c r="AA45" s="19"/>
      <c r="AB45" s="19"/>
      <c r="AC45" s="19"/>
      <c r="AD45" s="19"/>
      <c r="AE45" s="19"/>
      <c r="AF45" s="19"/>
      <c r="AG45" s="19"/>
      <c r="AH45" s="19"/>
      <c r="AI45" s="1"/>
      <c r="AJ45" s="1"/>
    </row>
    <row r="46" spans="1:36" ht="12.75">
      <c r="A46" s="1"/>
      <c r="B46" s="12">
        <v>7</v>
      </c>
      <c r="C46" s="12"/>
      <c r="D46" s="14" t="s">
        <v>89</v>
      </c>
      <c r="E46" s="14"/>
      <c r="F46" s="14"/>
      <c r="G46" s="13" t="s">
        <v>90</v>
      </c>
      <c r="H46" s="13"/>
      <c r="I46" s="13"/>
      <c r="J46" s="13"/>
      <c r="K46" s="2"/>
      <c r="L46" s="5" t="s">
        <v>83</v>
      </c>
      <c r="M46" s="13" t="s">
        <v>84</v>
      </c>
      <c r="N46" s="13"/>
      <c r="O46" s="12">
        <v>2</v>
      </c>
      <c r="P46" s="12"/>
      <c r="Q46" s="12">
        <v>27</v>
      </c>
      <c r="R46" s="12"/>
      <c r="S46" s="2"/>
      <c r="T46" s="12">
        <v>2</v>
      </c>
      <c r="U46" s="12"/>
      <c r="V46" s="14" t="s">
        <v>91</v>
      </c>
      <c r="W46" s="14"/>
      <c r="X46" s="12">
        <v>4</v>
      </c>
      <c r="Y46" s="12"/>
      <c r="Z46" s="19" t="s">
        <v>92</v>
      </c>
      <c r="AA46" s="19"/>
      <c r="AB46" s="19"/>
      <c r="AC46" s="19"/>
      <c r="AD46" s="19"/>
      <c r="AE46" s="19"/>
      <c r="AF46" s="19"/>
      <c r="AG46" s="19"/>
      <c r="AH46" s="19"/>
      <c r="AI46" s="1"/>
      <c r="AJ46" s="1"/>
    </row>
    <row r="47" spans="1:36" ht="12.75">
      <c r="A47" s="1"/>
      <c r="B47" s="26" t="s">
        <v>139</v>
      </c>
      <c r="C47" s="12"/>
      <c r="D47" s="14" t="s">
        <v>83</v>
      </c>
      <c r="E47" s="14"/>
      <c r="F47" s="14"/>
      <c r="G47" s="13" t="s">
        <v>84</v>
      </c>
      <c r="H47" s="13"/>
      <c r="I47" s="13"/>
      <c r="J47" s="13"/>
      <c r="K47" s="2"/>
      <c r="L47" s="5" t="s">
        <v>93</v>
      </c>
      <c r="M47" s="13" t="s">
        <v>94</v>
      </c>
      <c r="N47" s="13"/>
      <c r="O47" s="12">
        <v>1</v>
      </c>
      <c r="P47" s="12"/>
      <c r="Q47" s="12">
        <v>2</v>
      </c>
      <c r="R47" s="12"/>
      <c r="S47" s="2"/>
      <c r="T47" s="12">
        <v>3</v>
      </c>
      <c r="U47" s="12"/>
      <c r="V47" s="14" t="s">
        <v>95</v>
      </c>
      <c r="W47" s="14"/>
      <c r="X47" s="12">
        <v>3</v>
      </c>
      <c r="Y47" s="12"/>
      <c r="Z47" s="19" t="s">
        <v>96</v>
      </c>
      <c r="AA47" s="19"/>
      <c r="AB47" s="19"/>
      <c r="AC47" s="19"/>
      <c r="AD47" s="19"/>
      <c r="AE47" s="19"/>
      <c r="AF47" s="19"/>
      <c r="AG47" s="19"/>
      <c r="AH47" s="19"/>
      <c r="AI47" s="1"/>
      <c r="AJ47" s="1"/>
    </row>
    <row r="48" spans="1:36" ht="12.75">
      <c r="A48" s="1"/>
      <c r="B48" s="26" t="s">
        <v>140</v>
      </c>
      <c r="C48" s="12"/>
      <c r="D48" s="14" t="s">
        <v>93</v>
      </c>
      <c r="E48" s="14"/>
      <c r="F48" s="14"/>
      <c r="G48" s="13" t="s">
        <v>94</v>
      </c>
      <c r="H48" s="13"/>
      <c r="I48" s="13"/>
      <c r="J48" s="13"/>
      <c r="K48" s="2"/>
      <c r="L48" s="5" t="s">
        <v>89</v>
      </c>
      <c r="M48" s="13" t="s">
        <v>90</v>
      </c>
      <c r="N48" s="13"/>
      <c r="O48" s="12">
        <v>1</v>
      </c>
      <c r="P48" s="12"/>
      <c r="Q48" s="12">
        <v>1</v>
      </c>
      <c r="R48" s="12"/>
      <c r="S48" s="2"/>
      <c r="T48" s="12">
        <v>4</v>
      </c>
      <c r="U48" s="12"/>
      <c r="V48" s="14" t="s">
        <v>97</v>
      </c>
      <c r="W48" s="14"/>
      <c r="X48" s="12">
        <v>4</v>
      </c>
      <c r="Y48" s="12"/>
      <c r="Z48" s="19" t="s">
        <v>98</v>
      </c>
      <c r="AA48" s="19"/>
      <c r="AB48" s="19"/>
      <c r="AC48" s="19"/>
      <c r="AD48" s="19"/>
      <c r="AE48" s="19"/>
      <c r="AF48" s="19"/>
      <c r="AG48" s="19"/>
      <c r="AH48" s="19"/>
      <c r="AI48" s="1"/>
      <c r="AJ48" s="1"/>
    </row>
    <row r="49" spans="1:36" ht="12.75">
      <c r="A49" s="1"/>
      <c r="B49" s="26" t="s">
        <v>141</v>
      </c>
      <c r="C49" s="12"/>
      <c r="D49" s="14" t="s">
        <v>85</v>
      </c>
      <c r="E49" s="14"/>
      <c r="F49" s="14"/>
      <c r="G49" s="13" t="s">
        <v>86</v>
      </c>
      <c r="H49" s="13"/>
      <c r="I49" s="13"/>
      <c r="J49" s="13"/>
      <c r="K49" s="2"/>
      <c r="L49" s="1"/>
      <c r="M49" s="8"/>
      <c r="N49" s="8"/>
      <c r="O49" s="8"/>
      <c r="P49" s="8"/>
      <c r="Q49" s="2"/>
      <c r="R49" s="2"/>
      <c r="S49" s="2"/>
      <c r="T49" s="12">
        <v>5</v>
      </c>
      <c r="U49" s="12"/>
      <c r="V49" s="14" t="s">
        <v>99</v>
      </c>
      <c r="W49" s="14"/>
      <c r="X49" s="12">
        <v>1</v>
      </c>
      <c r="Y49" s="12"/>
      <c r="Z49" s="19" t="s">
        <v>100</v>
      </c>
      <c r="AA49" s="19"/>
      <c r="AB49" s="19"/>
      <c r="AC49" s="19"/>
      <c r="AD49" s="19"/>
      <c r="AE49" s="19"/>
      <c r="AF49" s="19"/>
      <c r="AG49" s="19"/>
      <c r="AH49" s="19"/>
      <c r="AI49" s="1"/>
      <c r="AJ49" s="1"/>
    </row>
    <row r="50" spans="1:36" ht="10.5" customHeight="1">
      <c r="A50" s="1"/>
      <c r="B50" s="8"/>
      <c r="C50" s="8"/>
      <c r="D50" s="8"/>
      <c r="E50" s="8"/>
      <c r="F50" s="8"/>
      <c r="G50" s="8"/>
      <c r="H50" s="8"/>
      <c r="I50" s="8"/>
      <c r="J50" s="8"/>
      <c r="K50" s="1"/>
      <c r="L50" s="1"/>
      <c r="M50" s="1"/>
      <c r="N50" s="1"/>
      <c r="O50" s="1"/>
      <c r="P50" s="1"/>
      <c r="Q50" s="1"/>
      <c r="R50" s="1"/>
      <c r="S50" s="1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1"/>
      <c r="AJ50" s="1"/>
    </row>
    <row r="51" spans="1:36" ht="5.2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"/>
    </row>
    <row r="52" spans="1:36" ht="18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16" t="s">
        <v>101</v>
      </c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2"/>
      <c r="AJ52" s="1"/>
    </row>
    <row r="53" spans="1:36" ht="10.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0" t="s">
        <v>5</v>
      </c>
      <c r="T53" s="20"/>
      <c r="U53" s="21" t="s">
        <v>102</v>
      </c>
      <c r="V53" s="21"/>
      <c r="W53" s="21"/>
      <c r="X53" s="21"/>
      <c r="Y53" s="21"/>
      <c r="Z53" s="21"/>
      <c r="AA53" s="20" t="s">
        <v>103</v>
      </c>
      <c r="AB53" s="20"/>
      <c r="AC53" s="20"/>
      <c r="AD53" s="21" t="s">
        <v>104</v>
      </c>
      <c r="AE53" s="21"/>
      <c r="AF53" s="21"/>
      <c r="AG53" s="21"/>
      <c r="AH53" s="2"/>
      <c r="AI53" s="2"/>
      <c r="AJ53" s="1"/>
    </row>
    <row r="54" spans="1:36" ht="10.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2" t="s">
        <v>44</v>
      </c>
      <c r="T54" s="22"/>
      <c r="U54" s="23" t="s">
        <v>105</v>
      </c>
      <c r="V54" s="23"/>
      <c r="W54" s="23"/>
      <c r="X54" s="23"/>
      <c r="Y54" s="23"/>
      <c r="Z54" s="23"/>
      <c r="AA54" s="24">
        <v>2</v>
      </c>
      <c r="AB54" s="24"/>
      <c r="AC54" s="24"/>
      <c r="AD54" s="23" t="s">
        <v>106</v>
      </c>
      <c r="AE54" s="23"/>
      <c r="AF54" s="23"/>
      <c r="AG54" s="23"/>
      <c r="AH54" s="2"/>
      <c r="AI54" s="2"/>
      <c r="AJ54" s="1"/>
    </row>
    <row r="55" spans="1:36" ht="10.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2" t="s">
        <v>44</v>
      </c>
      <c r="T55" s="22"/>
      <c r="U55" s="23" t="s">
        <v>107</v>
      </c>
      <c r="V55" s="23"/>
      <c r="W55" s="23"/>
      <c r="X55" s="23"/>
      <c r="Y55" s="23"/>
      <c r="Z55" s="23"/>
      <c r="AA55" s="24">
        <v>56</v>
      </c>
      <c r="AB55" s="24"/>
      <c r="AC55" s="24"/>
      <c r="AD55" s="23" t="s">
        <v>106</v>
      </c>
      <c r="AE55" s="23"/>
      <c r="AF55" s="23"/>
      <c r="AG55" s="23"/>
      <c r="AH55" s="2"/>
      <c r="AI55" s="2"/>
      <c r="AJ55" s="1"/>
    </row>
    <row r="56" spans="1:36" ht="10.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2" t="s">
        <v>48</v>
      </c>
      <c r="T56" s="22"/>
      <c r="U56" s="23" t="s">
        <v>105</v>
      </c>
      <c r="V56" s="23"/>
      <c r="W56" s="23"/>
      <c r="X56" s="23"/>
      <c r="Y56" s="23"/>
      <c r="Z56" s="23"/>
      <c r="AA56" s="24">
        <v>79</v>
      </c>
      <c r="AB56" s="24"/>
      <c r="AC56" s="24"/>
      <c r="AD56" s="23" t="s">
        <v>108</v>
      </c>
      <c r="AE56" s="23"/>
      <c r="AF56" s="23"/>
      <c r="AG56" s="23"/>
      <c r="AH56" s="2"/>
      <c r="AI56" s="2"/>
      <c r="AJ56" s="1"/>
    </row>
    <row r="57" spans="1:36" ht="10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1"/>
      <c r="AI57" s="1"/>
      <c r="AJ57" s="1"/>
    </row>
  </sheetData>
  <sheetProtection/>
  <mergeCells count="325">
    <mergeCell ref="Q44:R44"/>
    <mergeCell ref="Q45:R45"/>
    <mergeCell ref="Q46:R46"/>
    <mergeCell ref="Q47:R47"/>
    <mergeCell ref="Q48:R48"/>
    <mergeCell ref="AB29:AE29"/>
    <mergeCell ref="AB28:AE28"/>
    <mergeCell ref="AB31:AE31"/>
    <mergeCell ref="AB30:AE30"/>
    <mergeCell ref="AB33:AE33"/>
    <mergeCell ref="AB32:AE32"/>
    <mergeCell ref="AB24:AE24"/>
    <mergeCell ref="AB23:AE23"/>
    <mergeCell ref="AB13:AE13"/>
    <mergeCell ref="AB25:AE25"/>
    <mergeCell ref="AB27:AE27"/>
    <mergeCell ref="AB26:AE26"/>
    <mergeCell ref="AB10:AE10"/>
    <mergeCell ref="AB14:AE14"/>
    <mergeCell ref="AB12:AE12"/>
    <mergeCell ref="AB16:AE16"/>
    <mergeCell ref="AB15:AE15"/>
    <mergeCell ref="AB18:AE18"/>
    <mergeCell ref="AB17:AE17"/>
    <mergeCell ref="S57:T57"/>
    <mergeCell ref="U57:Z57"/>
    <mergeCell ref="AA57:AC57"/>
    <mergeCell ref="AD57:AG57"/>
    <mergeCell ref="AB11:AE11"/>
    <mergeCell ref="AB20:AE20"/>
    <mergeCell ref="AB19:AE19"/>
    <mergeCell ref="AB22:AE22"/>
    <mergeCell ref="AB21:AE21"/>
    <mergeCell ref="S55:T55"/>
    <mergeCell ref="U55:Z55"/>
    <mergeCell ref="AA55:AC55"/>
    <mergeCell ref="AD55:AG55"/>
    <mergeCell ref="S56:T56"/>
    <mergeCell ref="U56:Z56"/>
    <mergeCell ref="AA56:AC56"/>
    <mergeCell ref="AD56:AG56"/>
    <mergeCell ref="S52:AH52"/>
    <mergeCell ref="S53:T53"/>
    <mergeCell ref="U53:Z53"/>
    <mergeCell ref="AA53:AC53"/>
    <mergeCell ref="AD53:AG53"/>
    <mergeCell ref="S54:T54"/>
    <mergeCell ref="U54:Z54"/>
    <mergeCell ref="AA54:AC54"/>
    <mergeCell ref="AD54:AG54"/>
    <mergeCell ref="V49:W49"/>
    <mergeCell ref="X49:Y49"/>
    <mergeCell ref="Z49:AH49"/>
    <mergeCell ref="B50:C50"/>
    <mergeCell ref="D50:F50"/>
    <mergeCell ref="G50:J50"/>
    <mergeCell ref="T50:U50"/>
    <mergeCell ref="V50:W50"/>
    <mergeCell ref="X50:Y50"/>
    <mergeCell ref="Z50:AH50"/>
    <mergeCell ref="B49:C49"/>
    <mergeCell ref="D49:F49"/>
    <mergeCell ref="G49:J49"/>
    <mergeCell ref="M49:N49"/>
    <mergeCell ref="O49:P49"/>
    <mergeCell ref="T49:U49"/>
    <mergeCell ref="Z47:AH47"/>
    <mergeCell ref="B48:C48"/>
    <mergeCell ref="D48:F48"/>
    <mergeCell ref="G48:J48"/>
    <mergeCell ref="M48:N48"/>
    <mergeCell ref="O48:P48"/>
    <mergeCell ref="T48:U48"/>
    <mergeCell ref="V48:W48"/>
    <mergeCell ref="X48:Y48"/>
    <mergeCell ref="Z48:AH48"/>
    <mergeCell ref="X46:Y46"/>
    <mergeCell ref="Z46:AH46"/>
    <mergeCell ref="B47:C47"/>
    <mergeCell ref="D47:F47"/>
    <mergeCell ref="G47:J47"/>
    <mergeCell ref="M47:N47"/>
    <mergeCell ref="O47:P47"/>
    <mergeCell ref="T47:U47"/>
    <mergeCell ref="V47:W47"/>
    <mergeCell ref="X47:Y47"/>
    <mergeCell ref="V45:W45"/>
    <mergeCell ref="X45:Y45"/>
    <mergeCell ref="Z45:AH45"/>
    <mergeCell ref="B46:C46"/>
    <mergeCell ref="D46:F46"/>
    <mergeCell ref="G46:J46"/>
    <mergeCell ref="M46:N46"/>
    <mergeCell ref="O46:P46"/>
    <mergeCell ref="T46:U46"/>
    <mergeCell ref="V46:W46"/>
    <mergeCell ref="T44:U44"/>
    <mergeCell ref="V44:W44"/>
    <mergeCell ref="X44:Y44"/>
    <mergeCell ref="Z44:AH44"/>
    <mergeCell ref="B45:C45"/>
    <mergeCell ref="D45:F45"/>
    <mergeCell ref="G45:J45"/>
    <mergeCell ref="M45:N45"/>
    <mergeCell ref="O45:P45"/>
    <mergeCell ref="T45:U45"/>
    <mergeCell ref="B39:AH39"/>
    <mergeCell ref="B40:AH40"/>
    <mergeCell ref="B43:I43"/>
    <mergeCell ref="L43:P43"/>
    <mergeCell ref="T43:AI43"/>
    <mergeCell ref="B44:C44"/>
    <mergeCell ref="D44:F44"/>
    <mergeCell ref="G44:J44"/>
    <mergeCell ref="M44:N44"/>
    <mergeCell ref="O44:P44"/>
    <mergeCell ref="Y34:AA34"/>
    <mergeCell ref="AB34:AE34"/>
    <mergeCell ref="B36:AH36"/>
    <mergeCell ref="B37:M37"/>
    <mergeCell ref="N37:AH37"/>
    <mergeCell ref="B38:AH38"/>
    <mergeCell ref="C34:D34"/>
    <mergeCell ref="F34:H34"/>
    <mergeCell ref="I34:O34"/>
    <mergeCell ref="P34:Q34"/>
    <mergeCell ref="R34:V34"/>
    <mergeCell ref="W34:X34"/>
    <mergeCell ref="Y32:AA32"/>
    <mergeCell ref="C33:D33"/>
    <mergeCell ref="F33:H33"/>
    <mergeCell ref="I33:O33"/>
    <mergeCell ref="P33:Q33"/>
    <mergeCell ref="R33:V33"/>
    <mergeCell ref="W33:X33"/>
    <mergeCell ref="Y33:AA33"/>
    <mergeCell ref="C32:D32"/>
    <mergeCell ref="F32:H32"/>
    <mergeCell ref="I32:O32"/>
    <mergeCell ref="P32:Q32"/>
    <mergeCell ref="R32:V32"/>
    <mergeCell ref="W32:X32"/>
    <mergeCell ref="Y30:AA30"/>
    <mergeCell ref="C31:D31"/>
    <mergeCell ref="F31:H31"/>
    <mergeCell ref="I31:O31"/>
    <mergeCell ref="P31:Q31"/>
    <mergeCell ref="R31:V31"/>
    <mergeCell ref="W31:X31"/>
    <mergeCell ref="Y31:AA31"/>
    <mergeCell ref="C30:D30"/>
    <mergeCell ref="F30:H30"/>
    <mergeCell ref="I30:O30"/>
    <mergeCell ref="P30:Q30"/>
    <mergeCell ref="R30:V30"/>
    <mergeCell ref="W30:X30"/>
    <mergeCell ref="Y28:AA28"/>
    <mergeCell ref="C29:D29"/>
    <mergeCell ref="F29:H29"/>
    <mergeCell ref="I29:O29"/>
    <mergeCell ref="P29:Q29"/>
    <mergeCell ref="R29:V29"/>
    <mergeCell ref="W29:X29"/>
    <mergeCell ref="Y29:AA29"/>
    <mergeCell ref="C28:D28"/>
    <mergeCell ref="F28:H28"/>
    <mergeCell ref="I28:O28"/>
    <mergeCell ref="P28:Q28"/>
    <mergeCell ref="R28:V28"/>
    <mergeCell ref="W28:X28"/>
    <mergeCell ref="Y26:AA26"/>
    <mergeCell ref="C27:D27"/>
    <mergeCell ref="F27:H27"/>
    <mergeCell ref="I27:O27"/>
    <mergeCell ref="P27:Q27"/>
    <mergeCell ref="R27:V27"/>
    <mergeCell ref="W27:X27"/>
    <mergeCell ref="Y27:AA27"/>
    <mergeCell ref="C26:D26"/>
    <mergeCell ref="F26:H26"/>
    <mergeCell ref="I26:O26"/>
    <mergeCell ref="P26:Q26"/>
    <mergeCell ref="R26:V26"/>
    <mergeCell ref="W26:X26"/>
    <mergeCell ref="Y25:AA25"/>
    <mergeCell ref="C13:D13"/>
    <mergeCell ref="F13:H13"/>
    <mergeCell ref="I13:O13"/>
    <mergeCell ref="P13:Q13"/>
    <mergeCell ref="R13:V13"/>
    <mergeCell ref="W13:X13"/>
    <mergeCell ref="Y13:AA13"/>
    <mergeCell ref="C25:D25"/>
    <mergeCell ref="F25:H25"/>
    <mergeCell ref="I25:O25"/>
    <mergeCell ref="P25:Q25"/>
    <mergeCell ref="R25:V25"/>
    <mergeCell ref="W25:X25"/>
    <mergeCell ref="Y23:AA23"/>
    <mergeCell ref="C24:D24"/>
    <mergeCell ref="F24:H24"/>
    <mergeCell ref="I24:O24"/>
    <mergeCell ref="P24:Q24"/>
    <mergeCell ref="R24:V24"/>
    <mergeCell ref="W24:X24"/>
    <mergeCell ref="Y24:AA24"/>
    <mergeCell ref="C23:D23"/>
    <mergeCell ref="F23:H23"/>
    <mergeCell ref="I23:O23"/>
    <mergeCell ref="P23:Q23"/>
    <mergeCell ref="R23:V23"/>
    <mergeCell ref="W23:X23"/>
    <mergeCell ref="Y21:AA21"/>
    <mergeCell ref="C22:D22"/>
    <mergeCell ref="F22:H22"/>
    <mergeCell ref="I22:O22"/>
    <mergeCell ref="P22:Q22"/>
    <mergeCell ref="R22:V22"/>
    <mergeCell ref="W22:X22"/>
    <mergeCell ref="Y22:AA22"/>
    <mergeCell ref="C21:D21"/>
    <mergeCell ref="F21:H21"/>
    <mergeCell ref="I21:O21"/>
    <mergeCell ref="P21:Q21"/>
    <mergeCell ref="R21:V21"/>
    <mergeCell ref="W21:X21"/>
    <mergeCell ref="Y19:AA19"/>
    <mergeCell ref="C20:D20"/>
    <mergeCell ref="F20:H20"/>
    <mergeCell ref="I20:O20"/>
    <mergeCell ref="P20:Q20"/>
    <mergeCell ref="R20:V20"/>
    <mergeCell ref="W20:X20"/>
    <mergeCell ref="Y20:AA20"/>
    <mergeCell ref="C19:D19"/>
    <mergeCell ref="F19:H19"/>
    <mergeCell ref="I19:O19"/>
    <mergeCell ref="P19:Q19"/>
    <mergeCell ref="R19:V19"/>
    <mergeCell ref="W19:X19"/>
    <mergeCell ref="Y17:AA17"/>
    <mergeCell ref="C18:D18"/>
    <mergeCell ref="F18:H18"/>
    <mergeCell ref="I18:O18"/>
    <mergeCell ref="P18:Q18"/>
    <mergeCell ref="R18:V18"/>
    <mergeCell ref="W18:X18"/>
    <mergeCell ref="Y18:AA18"/>
    <mergeCell ref="C17:D17"/>
    <mergeCell ref="F17:H17"/>
    <mergeCell ref="I17:O17"/>
    <mergeCell ref="P17:Q17"/>
    <mergeCell ref="R17:V17"/>
    <mergeCell ref="W17:X17"/>
    <mergeCell ref="Y15:AA15"/>
    <mergeCell ref="C16:D16"/>
    <mergeCell ref="F16:H16"/>
    <mergeCell ref="I16:O16"/>
    <mergeCell ref="P16:Q16"/>
    <mergeCell ref="R16:V16"/>
    <mergeCell ref="W16:X16"/>
    <mergeCell ref="Y16:AA16"/>
    <mergeCell ref="C15:D15"/>
    <mergeCell ref="F15:H15"/>
    <mergeCell ref="I15:O15"/>
    <mergeCell ref="P15:Q15"/>
    <mergeCell ref="R15:V15"/>
    <mergeCell ref="W15:X15"/>
    <mergeCell ref="Y12:AA12"/>
    <mergeCell ref="C14:D14"/>
    <mergeCell ref="F14:H14"/>
    <mergeCell ref="I14:O14"/>
    <mergeCell ref="P14:Q14"/>
    <mergeCell ref="R14:V14"/>
    <mergeCell ref="W14:X14"/>
    <mergeCell ref="Y14:AA14"/>
    <mergeCell ref="C12:D12"/>
    <mergeCell ref="F12:H12"/>
    <mergeCell ref="I12:O12"/>
    <mergeCell ref="P12:Q12"/>
    <mergeCell ref="R12:V12"/>
    <mergeCell ref="W12:X12"/>
    <mergeCell ref="Y10:AA10"/>
    <mergeCell ref="C11:D11"/>
    <mergeCell ref="F11:H11"/>
    <mergeCell ref="I11:O11"/>
    <mergeCell ref="P11:Q11"/>
    <mergeCell ref="R11:V11"/>
    <mergeCell ref="W11:X11"/>
    <mergeCell ref="Y11:AA11"/>
    <mergeCell ref="C10:D10"/>
    <mergeCell ref="F10:H10"/>
    <mergeCell ref="I10:O10"/>
    <mergeCell ref="P10:Q10"/>
    <mergeCell ref="R10:V10"/>
    <mergeCell ref="W10:X10"/>
    <mergeCell ref="AB8:AE8"/>
    <mergeCell ref="C9:D9"/>
    <mergeCell ref="F9:H9"/>
    <mergeCell ref="I9:O9"/>
    <mergeCell ref="P9:Q9"/>
    <mergeCell ref="R9:V9"/>
    <mergeCell ref="W9:X9"/>
    <mergeCell ref="Y9:AA9"/>
    <mergeCell ref="AB9:AE9"/>
    <mergeCell ref="W7:X7"/>
    <mergeCell ref="Y7:AA7"/>
    <mergeCell ref="AB7:AE7"/>
    <mergeCell ref="C8:D8"/>
    <mergeCell ref="F8:H8"/>
    <mergeCell ref="I8:O8"/>
    <mergeCell ref="P8:Q8"/>
    <mergeCell ref="R8:V8"/>
    <mergeCell ref="W8:X8"/>
    <mergeCell ref="Y8:AA8"/>
    <mergeCell ref="H1:AB1"/>
    <mergeCell ref="AE1:AF5"/>
    <mergeCell ref="H2:AB2"/>
    <mergeCell ref="H3:AB3"/>
    <mergeCell ref="H4:AB4"/>
    <mergeCell ref="C7:D7"/>
    <mergeCell ref="F7:H7"/>
    <mergeCell ref="I7:O7"/>
    <mergeCell ref="P7:Q7"/>
    <mergeCell ref="R7:V7"/>
  </mergeCells>
  <printOptions/>
  <pageMargins left="0.25" right="0.25" top="0.25" bottom="0.5" header="0.25" footer="0.25"/>
  <pageSetup fitToWidth="0" fitToHeight="1" horizontalDpi="600" verticalDpi="600" orientation="landscape" scale="83" r:id="rId2"/>
  <headerFooter alignWithMargins="0">
    <oddFooter xml:space="preserve">&amp;L&amp;C&amp;R&amp;"Tahoma"&amp;8 Information provided by Indy Racing Information System - Copyright Indy Racing League, LLC 2013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Sribhen, Arni</dc:creator>
  <cp:keywords/>
  <dc:description/>
  <cp:lastModifiedBy>Sribhen, Arni</cp:lastModifiedBy>
  <cp:lastPrinted>2013-04-22T00:33:23Z</cp:lastPrinted>
  <dcterms:created xsi:type="dcterms:W3CDTF">2013-04-22T00:37:13Z</dcterms:created>
  <dcterms:modified xsi:type="dcterms:W3CDTF">2013-04-22T00:37:13Z</dcterms:modified>
  <cp:category/>
  <cp:version/>
  <cp:contentType/>
  <cp:contentStatus/>
</cp:coreProperties>
</file>